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2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<sst xmlns="http://schemas.openxmlformats.org/spreadsheetml/2006/main" count="36" uniqueCount="32">
  <si>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Casa de Asigurari de Sanatate Galati</t>
  </si>
  <si>
    <t>Directia Relatii Contractuale</t>
  </si>
  <si>
    <t xml:space="preserve">                                         Furnizori ingrijiri medicale la domiciliu</t>
  </si>
  <si>
    <t>Diminuare valori contract cf.fila buget nr.RV 7407/25.10.2018, inregistrata la CAS Galati cu nr.PDG 2680/26.10.2018</t>
  </si>
  <si>
    <t>Buget CA 2018</t>
  </si>
  <si>
    <t>Lei</t>
  </si>
  <si>
    <t>Realizat tr.I 2018</t>
  </si>
  <si>
    <t>Realizat apr.-sep.2018</t>
  </si>
  <si>
    <t>Buget de repartizat tr.IV 2018</t>
  </si>
  <si>
    <t>Nr. crt.</t>
  </si>
  <si>
    <t>Nume furnizor</t>
  </si>
  <si>
    <t>Nr. puncte</t>
  </si>
  <si>
    <t>Suma contractata  tr.IV 2018 (recalculat)</t>
  </si>
  <si>
    <t>Suma contractata tr.IV 2018 (initial)</t>
  </si>
  <si>
    <t>Suma de redistribuit (corectat)</t>
  </si>
  <si>
    <t>3=2*val.pct</t>
  </si>
  <si>
    <t>5=3-4</t>
  </si>
  <si>
    <t>MEDHOUSE 2005 SRL</t>
  </si>
  <si>
    <t>SC VITAMED CLINIC SRL</t>
  </si>
  <si>
    <t>SC  CATALINA HEALTHCARE SRL</t>
  </si>
  <si>
    <t>SC  SANI  HELP SRL</t>
  </si>
  <si>
    <t>ASOCIATIA PRO BUNICII</t>
  </si>
  <si>
    <t>GERONMED SERV</t>
  </si>
  <si>
    <t>SOFIMED HELP ID SRL</t>
  </si>
  <si>
    <t>MEDIGAL HOUSE SRL</t>
  </si>
  <si>
    <t>Expert Med</t>
  </si>
  <si>
    <t>Medicotib DTI SRL</t>
  </si>
  <si>
    <t>Total</t>
  </si>
  <si>
    <t>Valoare punct</t>
  </si>
  <si>
    <t>Suma contractata  mai -sep. 2018</t>
  </si>
  <si>
    <t>Total suma contractata mai - dec.2018</t>
  </si>
  <si>
    <t>Realizat apr.2018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</si>
</sst>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/>
    </xf>
    <xf numFmtId="4" fontId="0" fillId="2" borderId="1" xfId="0" applyNumberFormat="1" applyFill="1" applyBorder="1" applyAlignment="1">
      <alignment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vertical="center"/>
    </xf>
    <xf numFmtId="4" fontId="1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3" width="11.7109375" style="0" customWidth="1"/>
    <col min="4" max="4" width="13.00390625" style="0" customWidth="1"/>
    <col min="5" max="5" width="14.8515625" style="0" customWidth="1"/>
    <col min="6" max="6" width="12.00390625" style="0" customWidth="1"/>
    <col min="7" max="7" width="10.8515625" style="0" customWidth="1"/>
    <col min="8" max="8" width="12.57421875" style="0" customWidth="1"/>
  </cols>
  <sheetData>
    <row r="1" spans="1:5" ht="12.75">
      <c r="A1" s="1" t="s">
        <v>0</v>
      </c>
      <c r="E1" s="2"/>
    </row>
    <row r="2" ht="12.75">
      <c r="A2" s="1" t="s">
        <v>1</v>
      </c>
    </row>
    <row r="4" ht="12.75">
      <c r="B4" s="1" t="s">
        <v>2</v>
      </c>
    </row>
    <row r="5" ht="12.75">
      <c r="B5" s="1" t="s">
        <v>3</v>
      </c>
    </row>
    <row r="6" ht="12.75">
      <c r="C6" s="3"/>
    </row>
    <row r="8" spans="2:5" ht="12.75">
      <c r="B8" s="1"/>
      <c r="C8" s="4" t="s">
        <v>4</v>
      </c>
      <c r="D8" s="5">
        <v>1995990</v>
      </c>
      <c r="E8" t="s">
        <v>5</v>
      </c>
    </row>
    <row r="9" spans="2:5" ht="15.75" customHeight="1">
      <c r="B9" s="1"/>
      <c r="C9" s="4" t="s">
        <v>6</v>
      </c>
      <c r="D9" s="5">
        <v>413196.5</v>
      </c>
      <c r="E9" t="s">
        <v>5</v>
      </c>
    </row>
    <row r="10" spans="2:5" ht="15.75" customHeight="1">
      <c r="B10" s="1"/>
      <c r="C10" s="4" t="s">
        <v>31</v>
      </c>
      <c r="D10" s="5">
        <v>120213.75</v>
      </c>
      <c r="E10" t="s">
        <v>5</v>
      </c>
    </row>
    <row r="11" spans="3:5" ht="15.75" customHeight="1">
      <c r="C11" s="4" t="s">
        <v>7</v>
      </c>
      <c r="D11" s="6">
        <v>916121.25</v>
      </c>
      <c r="E11" t="s">
        <v>5</v>
      </c>
    </row>
    <row r="12" spans="3:5" ht="14.25" customHeight="1">
      <c r="C12" s="4" t="s">
        <v>8</v>
      </c>
      <c r="D12" s="6">
        <f>D8-D9-D11</f>
        <v>666672.25</v>
      </c>
      <c r="E12" t="s">
        <v>5</v>
      </c>
    </row>
    <row r="13" spans="1:8" ht="83.25" customHeight="1">
      <c r="A13" s="17" t="s">
        <v>9</v>
      </c>
      <c r="B13" s="18" t="s">
        <v>10</v>
      </c>
      <c r="C13" s="14" t="s">
        <v>11</v>
      </c>
      <c r="D13" s="14" t="s">
        <v>12</v>
      </c>
      <c r="E13" s="14" t="s">
        <v>13</v>
      </c>
      <c r="F13" s="14" t="s">
        <v>14</v>
      </c>
      <c r="G13" s="14" t="s">
        <v>29</v>
      </c>
      <c r="H13" s="14" t="s">
        <v>30</v>
      </c>
    </row>
    <row r="14" spans="1:8" ht="17.25" customHeight="1">
      <c r="A14" s="17">
        <v>0</v>
      </c>
      <c r="B14" s="18">
        <v>1</v>
      </c>
      <c r="C14" s="14">
        <v>2</v>
      </c>
      <c r="D14" s="14" t="s">
        <v>15</v>
      </c>
      <c r="E14" s="14">
        <v>4</v>
      </c>
      <c r="F14" s="14" t="s">
        <v>16</v>
      </c>
      <c r="G14" s="7">
        <v>6</v>
      </c>
      <c r="H14" s="14">
        <v>7</v>
      </c>
    </row>
    <row r="15" spans="1:8" ht="12.75">
      <c r="A15" s="7">
        <v>1</v>
      </c>
      <c r="B15" s="8" t="s">
        <v>17</v>
      </c>
      <c r="C15" s="15">
        <v>85.2</v>
      </c>
      <c r="D15" s="9">
        <f>C15*$C$26</f>
        <v>72736.26371797007</v>
      </c>
      <c r="E15" s="9">
        <v>174413.84</v>
      </c>
      <c r="F15" s="10">
        <f>D15-E15</f>
        <v>-101677.57628202993</v>
      </c>
      <c r="G15" s="19">
        <v>52773.75</v>
      </c>
      <c r="H15" s="10">
        <f>G15+D15</f>
        <v>125510.01371797007</v>
      </c>
    </row>
    <row r="16" spans="1:8" ht="12.75">
      <c r="A16" s="7">
        <v>2</v>
      </c>
      <c r="B16" s="7" t="s">
        <v>18</v>
      </c>
      <c r="C16" s="16">
        <v>86.57</v>
      </c>
      <c r="D16" s="9">
        <f aca="true" t="shared" si="0" ref="D16:D24">C16*$C$26</f>
        <v>73905.84917916277</v>
      </c>
      <c r="E16" s="9">
        <v>186626.57</v>
      </c>
      <c r="F16" s="10">
        <f aca="true" t="shared" si="1" ref="F16:F24">D16-E16</f>
        <v>-112720.72082083723</v>
      </c>
      <c r="G16" s="19">
        <v>47491.25</v>
      </c>
      <c r="H16" s="10">
        <f aca="true" t="shared" si="2" ref="H16:H24">G16+D16</f>
        <v>121397.09917916277</v>
      </c>
    </row>
    <row r="17" spans="1:8" ht="12.75">
      <c r="A17" s="7">
        <v>3</v>
      </c>
      <c r="B17" s="7" t="s">
        <v>19</v>
      </c>
      <c r="C17" s="16">
        <v>142.5</v>
      </c>
      <c r="D17" s="9">
        <f t="shared" si="0"/>
        <v>121653.96220435134</v>
      </c>
      <c r="E17" s="9">
        <v>179107.96</v>
      </c>
      <c r="F17" s="10">
        <f t="shared" si="1"/>
        <v>-57453.997795648655</v>
      </c>
      <c r="G17" s="19">
        <v>274713.75</v>
      </c>
      <c r="H17" s="10">
        <f t="shared" si="2"/>
        <v>396367.7122043513</v>
      </c>
    </row>
    <row r="18" spans="1:8" ht="12.75">
      <c r="A18" s="7">
        <v>4</v>
      </c>
      <c r="B18" s="7" t="s">
        <v>20</v>
      </c>
      <c r="C18" s="16">
        <v>105.35</v>
      </c>
      <c r="D18" s="9">
        <f t="shared" si="0"/>
        <v>89938.56082967308</v>
      </c>
      <c r="E18" s="9">
        <v>137304.61</v>
      </c>
      <c r="F18" s="10">
        <f t="shared" si="1"/>
        <v>-47366.04917032691</v>
      </c>
      <c r="G18" s="19">
        <v>144721.25</v>
      </c>
      <c r="H18" s="10">
        <f t="shared" si="2"/>
        <v>234659.81082967308</v>
      </c>
    </row>
    <row r="19" spans="1:8" ht="12.75">
      <c r="A19" s="7">
        <v>5</v>
      </c>
      <c r="B19" s="7" t="s">
        <v>21</v>
      </c>
      <c r="C19" s="16">
        <v>37.15</v>
      </c>
      <c r="D19" s="9">
        <f t="shared" si="0"/>
        <v>31715.401374678262</v>
      </c>
      <c r="E19" s="9">
        <v>94797.79</v>
      </c>
      <c r="F19" s="10">
        <f t="shared" si="1"/>
        <v>-63082.388625321735</v>
      </c>
      <c r="G19" s="19">
        <v>11520</v>
      </c>
      <c r="H19" s="10">
        <f t="shared" si="2"/>
        <v>43235.40137467826</v>
      </c>
    </row>
    <row r="20" spans="1:8" ht="12.75">
      <c r="A20" s="7">
        <v>6</v>
      </c>
      <c r="B20" s="7" t="s">
        <v>22</v>
      </c>
      <c r="C20" s="16">
        <v>67</v>
      </c>
      <c r="D20" s="9">
        <f t="shared" si="0"/>
        <v>57198.70503643186</v>
      </c>
      <c r="E20" s="9">
        <v>106119.42</v>
      </c>
      <c r="F20" s="10">
        <f t="shared" si="1"/>
        <v>-48920.71496356814</v>
      </c>
      <c r="G20" s="19">
        <v>62278.75</v>
      </c>
      <c r="H20" s="10">
        <f t="shared" si="2"/>
        <v>119477.45503643186</v>
      </c>
    </row>
    <row r="21" spans="1:8" ht="12.75">
      <c r="A21" s="7">
        <v>7</v>
      </c>
      <c r="B21" s="8" t="s">
        <v>23</v>
      </c>
      <c r="C21" s="16">
        <v>46.38</v>
      </c>
      <c r="D21" s="9">
        <f t="shared" si="0"/>
        <v>39595.163277458356</v>
      </c>
      <c r="E21" s="9">
        <v>35948.43</v>
      </c>
      <c r="F21" s="10">
        <f t="shared" si="1"/>
        <v>3646.7332774583556</v>
      </c>
      <c r="G21" s="19">
        <v>44590</v>
      </c>
      <c r="H21" s="10">
        <f t="shared" si="2"/>
        <v>84185.16327745836</v>
      </c>
    </row>
    <row r="22" spans="1:8" ht="12.75">
      <c r="A22" s="7">
        <v>8</v>
      </c>
      <c r="B22" s="8" t="s">
        <v>24</v>
      </c>
      <c r="C22" s="16">
        <v>85.41</v>
      </c>
      <c r="D22" s="9">
        <f t="shared" si="0"/>
        <v>72915.54324121858</v>
      </c>
      <c r="E22" s="9">
        <v>52419.57</v>
      </c>
      <c r="F22" s="10">
        <f t="shared" si="1"/>
        <v>20495.973241218577</v>
      </c>
      <c r="G22" s="19">
        <v>81028.75</v>
      </c>
      <c r="H22" s="10">
        <f t="shared" si="2"/>
        <v>153944.29324121858</v>
      </c>
    </row>
    <row r="23" spans="1:8" ht="12.75">
      <c r="A23" s="7">
        <v>9</v>
      </c>
      <c r="B23" s="8" t="s">
        <v>25</v>
      </c>
      <c r="C23" s="16">
        <v>61.6</v>
      </c>
      <c r="D23" s="9">
        <f t="shared" si="0"/>
        <v>52588.66015289855</v>
      </c>
      <c r="E23" s="9">
        <v>143078.59</v>
      </c>
      <c r="F23" s="10">
        <f t="shared" si="1"/>
        <v>-90489.92984710145</v>
      </c>
      <c r="G23" s="19">
        <v>8500</v>
      </c>
      <c r="H23" s="10">
        <f t="shared" si="2"/>
        <v>61088.66015289855</v>
      </c>
    </row>
    <row r="24" spans="1:8" ht="12.75">
      <c r="A24" s="7">
        <v>10</v>
      </c>
      <c r="B24" s="8" t="s">
        <v>26</v>
      </c>
      <c r="C24" s="15">
        <v>63.75</v>
      </c>
      <c r="D24" s="9">
        <f t="shared" si="0"/>
        <v>54424.14098615718</v>
      </c>
      <c r="E24" s="9">
        <v>46971.38</v>
      </c>
      <c r="F24" s="10">
        <f t="shared" si="1"/>
        <v>7452.760986157184</v>
      </c>
      <c r="G24" s="19">
        <v>68290</v>
      </c>
      <c r="H24" s="10">
        <f t="shared" si="2"/>
        <v>122714.14098615717</v>
      </c>
    </row>
    <row r="25" spans="1:8" s="1" customFormat="1" ht="18.75" customHeight="1">
      <c r="A25" s="11"/>
      <c r="B25" s="11" t="s">
        <v>27</v>
      </c>
      <c r="C25" s="12">
        <f aca="true" t="shared" si="3" ref="C25:H25">SUM(C15:C24)</f>
        <v>780.91</v>
      </c>
      <c r="D25" s="12">
        <f t="shared" si="3"/>
        <v>666672.25</v>
      </c>
      <c r="E25" s="12">
        <f t="shared" si="3"/>
        <v>1156788.16</v>
      </c>
      <c r="F25" s="12">
        <f t="shared" si="3"/>
        <v>-490115.9099999999</v>
      </c>
      <c r="G25" s="20">
        <f t="shared" si="3"/>
        <v>795907.5</v>
      </c>
      <c r="H25" s="12">
        <f t="shared" si="3"/>
        <v>1462579.7500000002</v>
      </c>
    </row>
    <row r="26" spans="2:3" ht="12.75">
      <c r="B26" s="13" t="s">
        <v>28</v>
      </c>
      <c r="C26">
        <f>D12/C25</f>
        <v>853.7120154691322</v>
      </c>
    </row>
    <row r="27" ht="12.75">
      <c r="H27" s="5"/>
    </row>
    <row r="28" ht="12.75">
      <c r="H28" s="5"/>
    </row>
    <row r="29" spans="3:8" ht="12.75">
      <c r="C29" s="5"/>
      <c r="H29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Neacsu Adrian</cp:lastModifiedBy>
  <cp:lastPrinted>2018-10-30T10:34:18Z</cp:lastPrinted>
  <dcterms:created xsi:type="dcterms:W3CDTF">2018-10-29T14:46:27Z</dcterms:created>
  <dcterms:modified xsi:type="dcterms:W3CDTF">2018-10-30T10:40:05Z</dcterms:modified>
  <cp:category/>
  <cp:version/>
  <cp:contentType/>
  <cp:contentStatus/>
</cp:coreProperties>
</file>